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svercl\Documents\PK\VZ_Skutec_snoezelen\VZ_Skuteč_snoezelen\"/>
    </mc:Choice>
  </mc:AlternateContent>
  <xr:revisionPtr revIDLastSave="0" documentId="13_ncr:1_{8AEB7654-5E49-478F-BD2C-81AAC25BBF2A}" xr6:coauthVersionLast="46" xr6:coauthVersionMax="46" xr10:uidLastSave="{00000000-0000-0000-0000-000000000000}"/>
  <bookViews>
    <workbookView xWindow="-110" yWindow="-110" windowWidth="19420" windowHeight="10420" activeTab="1" xr2:uid="{00000000-000D-0000-FFFF-FFFF00000000}"/>
  </bookViews>
  <sheets>
    <sheet name="snoezelen" sheetId="20" r:id="rId1"/>
    <sheet name="snoezelen_nenaceněný" sheetId="21" r:id="rId2"/>
  </sheets>
  <definedNames>
    <definedName name="_xlnm.Print_Area" localSheetId="0">snoezelen!$A$1:$H$36</definedName>
    <definedName name="_xlnm.Print_Area" localSheetId="1">snoezelen_nenaceněný!$A$1:$I$35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21" l="1"/>
  <c r="F27" i="21"/>
  <c r="G27" i="21" s="1"/>
  <c r="H27" i="21" s="1"/>
  <c r="F26" i="21"/>
  <c r="G26" i="21" s="1"/>
  <c r="H26" i="21" s="1"/>
  <c r="F25" i="21"/>
  <c r="F24" i="21"/>
  <c r="F23" i="21"/>
  <c r="G23" i="21" s="1"/>
  <c r="H23" i="21" s="1"/>
  <c r="F22" i="21"/>
  <c r="G22" i="21" s="1"/>
  <c r="H22" i="21" s="1"/>
  <c r="F21" i="21"/>
  <c r="F20" i="21"/>
  <c r="F19" i="21"/>
  <c r="G19" i="21" s="1"/>
  <c r="H19" i="21" s="1"/>
  <c r="F18" i="21"/>
  <c r="G18" i="21" s="1"/>
  <c r="H18" i="21" s="1"/>
  <c r="F17" i="21"/>
  <c r="F16" i="21"/>
  <c r="F15" i="21"/>
  <c r="G15" i="21" s="1"/>
  <c r="H15" i="21" s="1"/>
  <c r="F14" i="21"/>
  <c r="G14" i="21" s="1"/>
  <c r="H14" i="21" s="1"/>
  <c r="F13" i="21"/>
  <c r="F12" i="21"/>
  <c r="F11" i="21"/>
  <c r="G11" i="21" s="1"/>
  <c r="H11" i="21" s="1"/>
  <c r="F10" i="21"/>
  <c r="F9" i="21"/>
  <c r="G9" i="21" s="1"/>
  <c r="H9" i="21" s="1"/>
  <c r="F30" i="21" l="1"/>
  <c r="G10" i="21"/>
  <c r="H10" i="21" s="1"/>
  <c r="G13" i="21"/>
  <c r="H13" i="21" s="1"/>
  <c r="G17" i="21"/>
  <c r="H17" i="21" s="1"/>
  <c r="G21" i="21"/>
  <c r="H21" i="21" s="1"/>
  <c r="G25" i="21"/>
  <c r="H25" i="21" s="1"/>
  <c r="G12" i="21"/>
  <c r="H12" i="21" s="1"/>
  <c r="G16" i="21"/>
  <c r="H16" i="21" s="1"/>
  <c r="G20" i="21"/>
  <c r="H20" i="21" s="1"/>
  <c r="G24" i="21"/>
  <c r="H24" i="21" s="1"/>
  <c r="G28" i="21"/>
  <c r="H28" i="21" s="1"/>
  <c r="G30" i="21" l="1"/>
  <c r="H30" i="21"/>
  <c r="E14" i="20" l="1"/>
  <c r="G14" i="20" s="1"/>
  <c r="E15" i="20"/>
  <c r="G15" i="20" s="1"/>
  <c r="E16" i="20"/>
  <c r="G16" i="20" s="1"/>
  <c r="E17" i="20"/>
  <c r="G17" i="20" s="1"/>
  <c r="E18" i="20"/>
  <c r="G18" i="20" s="1"/>
  <c r="E19" i="20"/>
  <c r="E20" i="20"/>
  <c r="G20" i="20" s="1"/>
  <c r="E21" i="20"/>
  <c r="E22" i="20"/>
  <c r="G22" i="20" s="1"/>
  <c r="E23" i="20"/>
  <c r="G23" i="20" s="1"/>
  <c r="E24" i="20"/>
  <c r="G24" i="20" s="1"/>
  <c r="E25" i="20"/>
  <c r="G25" i="20" s="1"/>
  <c r="E26" i="20"/>
  <c r="G26" i="20" s="1"/>
  <c r="E27" i="20"/>
  <c r="G27" i="20" s="1"/>
  <c r="E28" i="20"/>
  <c r="G28" i="20" s="1"/>
  <c r="E29" i="20"/>
  <c r="E30" i="20"/>
  <c r="G30" i="20" s="1"/>
  <c r="E31" i="20"/>
  <c r="G31" i="20" s="1"/>
  <c r="E32" i="20"/>
  <c r="G32" i="20" s="1"/>
  <c r="H14" i="20"/>
  <c r="H15" i="20"/>
  <c r="H16" i="20"/>
  <c r="H17" i="20"/>
  <c r="H18" i="20"/>
  <c r="G19" i="20"/>
  <c r="H19" i="20"/>
  <c r="H20" i="20"/>
  <c r="G21" i="20"/>
  <c r="H21" i="20"/>
  <c r="H22" i="20"/>
  <c r="H23" i="20"/>
  <c r="H24" i="20"/>
  <c r="H25" i="20"/>
  <c r="H26" i="20"/>
  <c r="H27" i="20"/>
  <c r="H28" i="20"/>
  <c r="G29" i="20"/>
  <c r="H29" i="20"/>
  <c r="H30" i="20"/>
  <c r="H31" i="20"/>
  <c r="H32" i="20"/>
  <c r="H13" i="20"/>
  <c r="E13" i="20"/>
  <c r="G13" i="20" s="1"/>
  <c r="H12" i="20"/>
  <c r="E12" i="20"/>
  <c r="G12" i="20" s="1"/>
  <c r="H33" i="20" l="1"/>
  <c r="H35" i="20" s="1"/>
  <c r="G33" i="20"/>
  <c r="G35" i="20" s="1"/>
</calcChain>
</file>

<file path=xl/sharedStrings.xml><?xml version="1.0" encoding="utf-8"?>
<sst xmlns="http://schemas.openxmlformats.org/spreadsheetml/2006/main" count="135" uniqueCount="68">
  <si>
    <t>Název položky</t>
  </si>
  <si>
    <t>Číslo položky</t>
  </si>
  <si>
    <t>Měrná jednotka</t>
  </si>
  <si>
    <t>Ks</t>
  </si>
  <si>
    <t>Cena v Kč za kus bez DPH</t>
  </si>
  <si>
    <t>Cena v Kč včetně 21% DPH celkem</t>
  </si>
  <si>
    <t>Cena v Kč bez DPH celkem</t>
  </si>
  <si>
    <t>Cena v Kč za kus včetně           21% DPH</t>
  </si>
  <si>
    <t xml:space="preserve">CELKEM </t>
  </si>
  <si>
    <t>Bublinkový válec</t>
  </si>
  <si>
    <t>Upevnění pro válec</t>
  </si>
  <si>
    <t>Vibrační vodní postel</t>
  </si>
  <si>
    <t>Optická vlákna se světelným zdrojem</t>
  </si>
  <si>
    <t>SNAP projektor</t>
  </si>
  <si>
    <t>Obrázkový kotouč - dle vlastního výběru</t>
  </si>
  <si>
    <t>Obrázkový kotouč s tekutinou</t>
  </si>
  <si>
    <t>Zrcadlová koule</t>
  </si>
  <si>
    <t>WiFi LED reflektor</t>
  </si>
  <si>
    <t>Bezdrátový interaktivní ovladač</t>
  </si>
  <si>
    <t>Křeslo na houpání</t>
  </si>
  <si>
    <t>Interaktivní panel</t>
  </si>
  <si>
    <t>Svítící aromadifuzér</t>
  </si>
  <si>
    <t>Zátěžová přikrývka se závažími</t>
  </si>
  <si>
    <t>Zátěžové zvířátko</t>
  </si>
  <si>
    <t>Pískové zvířátko válcovitého tvaru</t>
  </si>
  <si>
    <t>Externí ovladač s jedním tlačítkem</t>
  </si>
  <si>
    <t>Zrcadlová podložka</t>
  </si>
  <si>
    <t>Sklíčkový kolotoč</t>
  </si>
  <si>
    <t>-</t>
  </si>
  <si>
    <t>Cena v Kč za kus DPH</t>
  </si>
  <si>
    <t>Projekt:                                           Speciální ZŠ Skuteč - půdní vestavba a přístavba</t>
  </si>
  <si>
    <t xml:space="preserve">Místo realizace:                            Speciální základní škola a praktická škola Skuteč, Rubeśova 531, 539 73 Skuteč </t>
  </si>
  <si>
    <t>Vypracovali:                                   Ak. Arch. Miloslav Chaloupka, Ing. arch. Marek Adámek</t>
  </si>
  <si>
    <t xml:space="preserve">                                                         ADAM PRVNÍ s.r.o., Jindřišská 746, 530 02 Pardubice</t>
  </si>
  <si>
    <t>Zpracováno (místo, datum):        Pardubice,  21.1.2019</t>
  </si>
  <si>
    <t>3.02 Multismyslová místnost (snoezelen)</t>
  </si>
  <si>
    <t>Lampa z optických vláken</t>
  </si>
  <si>
    <t>Sada</t>
  </si>
  <si>
    <t xml:space="preserve">Tekuté přesýpací hodiny </t>
  </si>
  <si>
    <t>Naceněný seznam položek</t>
  </si>
  <si>
    <t>Typové označení</t>
  </si>
  <si>
    <r>
      <rPr>
        <b/>
        <sz val="11"/>
        <rFont val="Arial"/>
        <family val="2"/>
        <charset val="238"/>
      </rPr>
      <t>Obrázkový kotouč s tekutinou</t>
    </r>
    <r>
      <rPr>
        <sz val="11"/>
        <rFont val="Arial"/>
        <family val="2"/>
      </rPr>
      <t xml:space="preserve"> - průměr 15 cm</t>
    </r>
  </si>
  <si>
    <r>
      <rPr>
        <b/>
        <sz val="11"/>
        <rFont val="Arial"/>
        <family val="2"/>
        <charset val="238"/>
      </rPr>
      <t>Optická vlákna se světelným zdrojem</t>
    </r>
    <r>
      <rPr>
        <sz val="11"/>
        <rFont val="Arial"/>
        <family val="2"/>
      </rPr>
      <t xml:space="preserve"> - každé vlákno spleteno ze tří pramenů. </t>
    </r>
    <r>
      <rPr>
        <sz val="11"/>
        <rFont val="Arial"/>
        <family val="2"/>
      </rPr>
      <t>Součástí balení bude i světelný zdroj, na nasvícení vláken. Balení obsahuje min. 150 vláken s délkou 2 metry. Musí být kompatibilní s interaktivním bezdrátovým ovladačem - položka č.10</t>
    </r>
  </si>
  <si>
    <r>
      <rPr>
        <b/>
        <sz val="11"/>
        <rFont val="Arial"/>
        <family val="2"/>
        <charset val="238"/>
      </rPr>
      <t>SNAP projektor</t>
    </r>
    <r>
      <rPr>
        <sz val="11"/>
        <rFont val="Arial"/>
        <family val="2"/>
      </rPr>
      <t xml:space="preserve"> - výkon 100 luxů, se zabudovaným rotátorem pro projekci obrázkových kotoučů s průměrem 15 cm. Lze jej používat i ve vlhkém prostředí. Projektor využívá LED technologií.</t>
    </r>
  </si>
  <si>
    <t xml:space="preserve"> 21% DPH</t>
  </si>
  <si>
    <t>ks</t>
  </si>
  <si>
    <t>Poznámka</t>
  </si>
  <si>
    <t>Všechny uvedené položky jsou včetně dopravy, montáže a zaškolení.</t>
  </si>
  <si>
    <t>Buňky vyplní dodavatel</t>
  </si>
  <si>
    <t xml:space="preserve">"Speciální ZŠ Skuteč - dodávka pomůcek pro snoezelen" </t>
  </si>
  <si>
    <r>
      <rPr>
        <b/>
        <sz val="11"/>
        <rFont val="Arial"/>
        <family val="2"/>
        <charset val="238"/>
      </rPr>
      <t>Obrázkový kotouč</t>
    </r>
    <r>
      <rPr>
        <sz val="11"/>
        <rFont val="Arial"/>
        <family val="2"/>
      </rPr>
      <t xml:space="preserve"> - průměr 15 cm, tematický okruh dle vlastního výběru</t>
    </r>
  </si>
  <si>
    <t xml:space="preserve">Místo realizace:                            Speciální základní škola a praktická škola Skuteč, Rubešova 531, 539 73 Skuteč </t>
  </si>
  <si>
    <r>
      <rPr>
        <b/>
        <sz val="11"/>
        <rFont val="Arial"/>
        <family val="2"/>
        <charset val="238"/>
      </rPr>
      <t>Bublinkový válec</t>
    </r>
    <r>
      <rPr>
        <sz val="11"/>
        <rFont val="Arial"/>
        <family val="2"/>
      </rPr>
      <t xml:space="preserve"> - automatický cyklus změny min. 8 barev, výška válce min.175 cm ±10 cm, průměr trubice min. 15 cm, základna válce kruhová  nebo čtvercová s průměrem či délkou strany min. 45 cm, výška základny min. 11 cm.  Musí být kompatibilní s interaktivním bezdrátovým ovladačem - položka č.10; včetně kompletace a upevnění</t>
    </r>
  </si>
  <si>
    <r>
      <rPr>
        <b/>
        <sz val="11"/>
        <rFont val="Arial"/>
        <family val="2"/>
        <charset val="238"/>
      </rPr>
      <t xml:space="preserve">Upevnění pro válec </t>
    </r>
    <r>
      <rPr>
        <sz val="11"/>
        <rFont val="Arial"/>
        <family val="2"/>
      </rPr>
      <t>- bezpečnostní prvek pro upevnění Bublinkového válce (položka č.1) ke stěně; včetně kompletace a upevnění</t>
    </r>
  </si>
  <si>
    <r>
      <rPr>
        <b/>
        <sz val="11"/>
        <rFont val="Arial"/>
        <family val="2"/>
        <charset val="238"/>
      </rPr>
      <t>Vibrační vodní postel</t>
    </r>
    <r>
      <rPr>
        <sz val="11"/>
        <rFont val="Arial"/>
        <family val="2"/>
      </rPr>
      <t xml:space="preserve"> - vibroakustická vodní postel se zabudovanými reproduktory (přenášejí vibrace a zvuk), rozměr 215x125 cm ± 5 cm pro každý z rozměrů, vodní matrace je ze zesíleného vinylu. Součástí dodávky musí být i zesilovač pro vibroakustické pomůcky a vyhřívání; včetně sestavení a zprovoznění</t>
    </r>
  </si>
  <si>
    <r>
      <rPr>
        <b/>
        <sz val="11"/>
        <rFont val="Arial"/>
        <family val="2"/>
        <charset val="238"/>
      </rPr>
      <t>Zrcadlová koule</t>
    </r>
    <r>
      <rPr>
        <sz val="11"/>
        <rFont val="Arial"/>
        <family val="2"/>
      </rPr>
      <t xml:space="preserve"> - kou</t>
    </r>
    <r>
      <rPr>
        <sz val="11"/>
        <color theme="1"/>
        <rFont val="Arial"/>
        <family val="2"/>
        <charset val="238"/>
      </rPr>
      <t>le o průměru 20 cm a motorkem s maximálně jednou otáčkou za minutu . Součástí dodávky bude i montážní materiál umožňující zavěšení koule na strop. Pohon na síť 230 V. Kompatibilní s WIFI LED reflektorem - položka č.9; včetně montáže motorku na připravenou plochu stropu, pevné napojení na elektrický rozvod (připraveno), zavěšení koule na motorek</t>
    </r>
  </si>
  <si>
    <r>
      <rPr>
        <b/>
        <sz val="11"/>
        <rFont val="Arial"/>
        <family val="2"/>
        <charset val="238"/>
      </rPr>
      <t>WiFi LED reflektor</t>
    </r>
    <r>
      <rPr>
        <sz val="11"/>
        <rFont val="Arial"/>
        <family val="2"/>
      </rPr>
      <t xml:space="preserve"> - kompatibilní se zrcadlovou koulí - položka č.8; včetně ukotvení a zavěšení do zdi (pod strop)</t>
    </r>
  </si>
  <si>
    <r>
      <rPr>
        <b/>
        <sz val="11"/>
        <rFont val="Arial"/>
        <family val="2"/>
        <charset val="238"/>
      </rPr>
      <t>Bezdrátový interaktivní ovladač</t>
    </r>
    <r>
      <rPr>
        <sz val="11"/>
        <rFont val="Arial"/>
        <family val="2"/>
      </rPr>
      <t xml:space="preserve"> - ovladač s tlačítky (min. 8 tlačítek pro 8 různých barev) kruhového tvaru s průměrem min. 37 cm nebo obdélníkového tvaru o rozměrech min. 25 x 20 x 10 cm.  Umožňuje ovládat  optická vlákna (položka č.4), bublinkový válec (položka č.1), interaktivní panel (položka č.12) . </t>
    </r>
  </si>
  <si>
    <r>
      <rPr>
        <b/>
        <sz val="11"/>
        <rFont val="Arial"/>
        <family val="2"/>
        <charset val="238"/>
      </rPr>
      <t>Křeslo na houpání</t>
    </r>
    <r>
      <rPr>
        <sz val="11"/>
        <rFont val="Arial"/>
        <family val="2"/>
      </rPr>
      <t xml:space="preserve"> - křeslo na houpání ve tvaru listu. Sedák křesla je vyroben z odolného vinylu. Má délku 165 cm. </t>
    </r>
    <r>
      <rPr>
        <sz val="11"/>
        <color theme="1"/>
        <rFont val="Arial"/>
        <family val="2"/>
        <charset val="238"/>
      </rPr>
      <t>Součástí dodávky musí být závěs/ řetěz, který umožní bezpečné zavěšení křesla na strop; včetně zavěšení na připravený kotvící prvek</t>
    </r>
  </si>
  <si>
    <r>
      <rPr>
        <b/>
        <sz val="11"/>
        <color theme="1"/>
        <rFont val="Arial"/>
        <family val="2"/>
        <charset val="238"/>
      </rPr>
      <t xml:space="preserve">Interaktivní panel </t>
    </r>
    <r>
      <rPr>
        <sz val="11"/>
        <color theme="1"/>
        <rFont val="Arial"/>
        <family val="2"/>
      </rPr>
      <t>- s efektem nekonečna, možnost ovládání barev. Musí být kompatibilní s interaktivním bezdrátovým ovladačem - položka č.10</t>
    </r>
    <r>
      <rPr>
        <sz val="11"/>
        <color theme="1"/>
        <rFont val="Arial"/>
        <family val="2"/>
        <charset val="238"/>
      </rPr>
      <t>; včetně připevnění ke zdi (zavěšení na připravenou konzolu, s možností sejmutí), možná kolize s vedením elektroinstalace, panel bude v místě pod vypínači/ovladači jednotlivých pomůcek.</t>
    </r>
  </si>
  <si>
    <r>
      <rPr>
        <b/>
        <sz val="11"/>
        <color theme="1"/>
        <rFont val="Arial"/>
        <family val="2"/>
        <charset val="238"/>
      </rPr>
      <t>Sklíčkový kolotoč</t>
    </r>
    <r>
      <rPr>
        <sz val="11"/>
        <color theme="1"/>
        <rFont val="Arial"/>
        <family val="2"/>
      </rPr>
      <t xml:space="preserve"> - Dřevěný kolotoč s barevnými zrcadlovými sklíčky a rolničkami na dřevěné základně. Rozměry: min. 20 x 24 cm</t>
    </r>
  </si>
  <si>
    <r>
      <rPr>
        <b/>
        <sz val="11"/>
        <rFont val="Arial"/>
        <family val="2"/>
        <charset val="238"/>
      </rPr>
      <t>Tekuté přesýpací hodiny</t>
    </r>
    <r>
      <rPr>
        <sz val="11"/>
        <rFont val="Arial"/>
        <family val="2"/>
      </rPr>
      <t xml:space="preserve"> -  21 tekutých přesýpacích hodin různých barev a tvarů. Plněny oleji nebo vodou.</t>
    </r>
  </si>
  <si>
    <r>
      <rPr>
        <b/>
        <sz val="11"/>
        <rFont val="Arial"/>
        <family val="2"/>
        <charset val="238"/>
      </rPr>
      <t>Pískovnička</t>
    </r>
    <r>
      <rPr>
        <sz val="11"/>
        <rFont val="Arial"/>
        <family val="2"/>
      </rPr>
      <t xml:space="preserve"> - průhledné dno, minimální rozměry 46 x 36 x 5 cm</t>
    </r>
  </si>
  <si>
    <r>
      <rPr>
        <b/>
        <sz val="11"/>
        <color theme="1"/>
        <rFont val="Arial"/>
        <family val="2"/>
        <charset val="238"/>
      </rPr>
      <t>Zrcadlová podložka</t>
    </r>
    <r>
      <rPr>
        <sz val="11"/>
        <color theme="1"/>
        <rFont val="Arial"/>
        <family val="2"/>
      </rPr>
      <t xml:space="preserve"> - zrcadlo z akrylu, podložka nebo sestava více zrcadel navzájem spojených, min. rozměry celé podložky nebo sestavy zrcadel 38x28x4 cm</t>
    </r>
  </si>
  <si>
    <r>
      <rPr>
        <b/>
        <sz val="11"/>
        <rFont val="Arial"/>
        <family val="2"/>
        <charset val="238"/>
      </rPr>
      <t>Zátěžové zvířátko</t>
    </r>
    <r>
      <rPr>
        <sz val="11"/>
        <rFont val="Arial"/>
        <family val="2"/>
      </rPr>
      <t xml:space="preserve"> - Plyšové zvířátko vyplněné zátěžovým materiálem - písek. Hmotnost zvířátka 2,27 kg ± 0,3 kg, rozměry  37 x 24 x 11  ±  5 cm</t>
    </r>
  </si>
  <si>
    <r>
      <rPr>
        <b/>
        <sz val="11"/>
        <rFont val="Arial"/>
        <family val="2"/>
        <charset val="238"/>
      </rPr>
      <t>Pískové zvířátko válcovitého tvaru</t>
    </r>
    <r>
      <rPr>
        <sz val="11"/>
        <rFont val="Arial"/>
        <family val="2"/>
      </rPr>
      <t xml:space="preserve"> - plášť polyester, výplň písek, může sloužit jako balanční i zátěžová pomůcka. Hmotnost: 4,6 kg ± 0,3 kg, délka: 150 cm ± 10 cm, průměr: 6 cm ± 1 cm</t>
    </r>
  </si>
  <si>
    <r>
      <rPr>
        <b/>
        <sz val="11"/>
        <rFont val="Arial"/>
        <family val="2"/>
        <charset val="238"/>
      </rPr>
      <t xml:space="preserve">Svítící aromadifuzér </t>
    </r>
    <r>
      <rPr>
        <sz val="11"/>
        <rFont val="Arial"/>
        <family val="2"/>
      </rPr>
      <t>- svítí a pomalu přechází spektrem sedmi barev. Aromadifuzér rovněž funguje jako zvlhčovač vzduchu. Objem nádržky difuzéru: 100 ml.</t>
    </r>
    <r>
      <rPr>
        <sz val="11"/>
        <color theme="1"/>
        <rFont val="Arial"/>
        <family val="2"/>
        <charset val="238"/>
      </rPr>
      <t xml:space="preserve"> Balení obsahuje  adaptér a nádržku.</t>
    </r>
  </si>
  <si>
    <r>
      <rPr>
        <b/>
        <sz val="11"/>
        <rFont val="Arial"/>
        <family val="2"/>
        <charset val="238"/>
      </rPr>
      <t>Zátěžová přikrývka se závažími</t>
    </r>
    <r>
      <rPr>
        <sz val="11"/>
        <rFont val="Arial"/>
        <family val="2"/>
      </rPr>
      <t xml:space="preserve"> -  přikrývka rozdělena na segmenty, jenž jsou vyplněny silikonovými korálky nebo zátěžovými pytlíky s plastovým granulátem. </t>
    </r>
    <r>
      <rPr>
        <sz val="11"/>
        <color theme="1"/>
        <rFont val="Arial"/>
        <family val="2"/>
        <charset val="238"/>
      </rPr>
      <t xml:space="preserve">Pokrývka i výplň musí být pratelná. </t>
    </r>
    <r>
      <rPr>
        <sz val="11"/>
        <rFont val="Arial"/>
        <family val="2"/>
      </rPr>
      <t>Celková hmotnost zátěže/přikrývky je 5,5 kg ± 0,3 kg. Rozměry přikrývky jsou min. 90 x 72 cm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</si>
</sst>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</font>
    <font>
      <b/>
      <sz val="14"/>
      <name val="Arial CE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5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Fill="1" applyBorder="1"/>
    <xf numFmtId="0" fontId="0" fillId="0" borderId="1" xfId="0" applyBorder="1" applyAlignment="1">
      <alignment horizontal="right"/>
    </xf>
    <xf numFmtId="0" fontId="0" fillId="0" borderId="0" xfId="0" applyBorder="1"/>
    <xf numFmtId="0" fontId="0" fillId="0" borderId="0" xfId="0" applyFill="1"/>
    <xf numFmtId="4" fontId="0" fillId="0" borderId="0" xfId="0" applyNumberFormat="1" applyFill="1" applyBorder="1"/>
    <xf numFmtId="4" fontId="0" fillId="0" borderId="0" xfId="0" applyNumberFormat="1" applyFont="1" applyFill="1" applyBorder="1"/>
    <xf numFmtId="0" fontId="2" fillId="0" borderId="0" xfId="0" applyFont="1"/>
    <xf numFmtId="4" fontId="1" fillId="0" borderId="0" xfId="0" applyNumberFormat="1" applyFont="1" applyFill="1" applyBorder="1"/>
    <xf numFmtId="4" fontId="0" fillId="0" borderId="1" xfId="0" applyNumberFormat="1" applyBorder="1" applyAlignment="1">
      <alignment horizontal="right"/>
    </xf>
    <xf numFmtId="164" fontId="1" fillId="0" borderId="0" xfId="0" applyNumberFormat="1" applyFont="1" applyFill="1" applyBorder="1"/>
    <xf numFmtId="0" fontId="1" fillId="0" borderId="0" xfId="0" applyFont="1" applyFill="1" applyBorder="1"/>
    <xf numFmtId="164" fontId="0" fillId="0" borderId="0" xfId="0" applyNumberFormat="1" applyFont="1" applyFill="1" applyBorder="1"/>
    <xf numFmtId="0" fontId="0" fillId="3" borderId="2" xfId="0" applyFill="1" applyBorder="1" applyAlignment="1">
      <alignment horizontal="center" wrapText="1"/>
    </xf>
    <xf numFmtId="0" fontId="0" fillId="3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0" fillId="4" borderId="0" xfId="0" applyFill="1"/>
    <xf numFmtId="0" fontId="0" fillId="4" borderId="0" xfId="0" applyFill="1" applyBorder="1"/>
    <xf numFmtId="0" fontId="0" fillId="3" borderId="4" xfId="0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top"/>
    </xf>
    <xf numFmtId="1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5" borderId="1" xfId="0" applyNumberFormat="1" applyFill="1" applyBorder="1" applyAlignment="1">
      <alignment horizontal="right"/>
    </xf>
    <xf numFmtId="4" fontId="0" fillId="0" borderId="6" xfId="0" applyNumberFormat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0" fontId="0" fillId="0" borderId="6" xfId="0" applyBorder="1" applyAlignment="1">
      <alignment horizontal="right"/>
    </xf>
    <xf numFmtId="4" fontId="0" fillId="5" borderId="6" xfId="0" applyNumberFormat="1" applyFill="1" applyBorder="1" applyAlignment="1">
      <alignment horizontal="right"/>
    </xf>
    <xf numFmtId="4" fontId="3" fillId="0" borderId="6" xfId="0" applyNumberFormat="1" applyFont="1" applyFill="1" applyBorder="1" applyAlignment="1">
      <alignment horizontal="right"/>
    </xf>
    <xf numFmtId="0" fontId="0" fillId="5" borderId="7" xfId="0" applyFill="1" applyBorder="1"/>
    <xf numFmtId="0" fontId="0" fillId="5" borderId="8" xfId="0" applyFill="1" applyBorder="1"/>
    <xf numFmtId="0" fontId="0" fillId="0" borderId="9" xfId="0" applyBorder="1" applyAlignment="1">
      <alignment horizontal="right"/>
    </xf>
    <xf numFmtId="4" fontId="0" fillId="5" borderId="9" xfId="0" applyNumberFormat="1" applyFill="1" applyBorder="1" applyAlignment="1">
      <alignment horizontal="right"/>
    </xf>
    <xf numFmtId="4" fontId="3" fillId="0" borderId="9" xfId="0" applyNumberFormat="1" applyFont="1" applyFill="1" applyBorder="1" applyAlignment="1">
      <alignment horizontal="right"/>
    </xf>
    <xf numFmtId="4" fontId="0" fillId="0" borderId="9" xfId="0" applyNumberFormat="1" applyBorder="1" applyAlignment="1">
      <alignment horizontal="right"/>
    </xf>
    <xf numFmtId="0" fontId="0" fillId="5" borderId="10" xfId="0" applyFill="1" applyBorder="1"/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" fontId="3" fillId="2" borderId="14" xfId="0" applyNumberFormat="1" applyFont="1" applyFill="1" applyBorder="1" applyAlignment="1">
      <alignment horizontal="center" vertical="center" wrapText="1"/>
    </xf>
    <xf numFmtId="1" fontId="3" fillId="0" borderId="15" xfId="0" applyNumberFormat="1" applyFont="1" applyFill="1" applyBorder="1" applyAlignment="1">
      <alignment horizontal="center" vertical="top" wrapText="1"/>
    </xf>
    <xf numFmtId="1" fontId="3" fillId="0" borderId="16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vertical="top" wrapText="1"/>
    </xf>
    <xf numFmtId="0" fontId="5" fillId="0" borderId="18" xfId="0" applyFont="1" applyFill="1" applyBorder="1" applyAlignment="1">
      <alignment vertical="top" wrapText="1"/>
    </xf>
    <xf numFmtId="0" fontId="1" fillId="0" borderId="20" xfId="0" applyFont="1" applyFill="1" applyBorder="1"/>
    <xf numFmtId="0" fontId="1" fillId="0" borderId="21" xfId="0" applyFont="1" applyFill="1" applyBorder="1"/>
    <xf numFmtId="164" fontId="1" fillId="0" borderId="21" xfId="0" applyNumberFormat="1" applyFont="1" applyFill="1" applyBorder="1"/>
    <xf numFmtId="164" fontId="0" fillId="0" borderId="21" xfId="0" applyNumberFormat="1" applyFont="1" applyFill="1" applyBorder="1"/>
    <xf numFmtId="0" fontId="0" fillId="0" borderId="22" xfId="0" applyBorder="1"/>
    <xf numFmtId="0" fontId="8" fillId="0" borderId="2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0" fillId="0" borderId="21" xfId="0" applyBorder="1" applyProtection="1"/>
    <xf numFmtId="0" fontId="0" fillId="0" borderId="22" xfId="0" applyBorder="1" applyProtection="1"/>
    <xf numFmtId="0" fontId="0" fillId="0" borderId="2" xfId="0" applyBorder="1" applyAlignment="1" applyProtection="1">
      <alignment horizontal="left" vertical="center" indent="1"/>
    </xf>
    <xf numFmtId="0" fontId="0" fillId="0" borderId="5" xfId="0" applyBorder="1" applyProtection="1"/>
    <xf numFmtId="0" fontId="0" fillId="0" borderId="21" xfId="0" applyBorder="1" applyAlignment="1" applyProtection="1">
      <alignment horizontal="center"/>
    </xf>
    <xf numFmtId="4" fontId="0" fillId="0" borderId="22" xfId="0" applyNumberFormat="1" applyBorder="1" applyProtection="1"/>
    <xf numFmtId="0" fontId="0" fillId="0" borderId="5" xfId="0" applyFont="1" applyFill="1" applyBorder="1"/>
    <xf numFmtId="0" fontId="1" fillId="0" borderId="22" xfId="0" applyFont="1" applyFill="1" applyBorder="1"/>
    <xf numFmtId="0" fontId="0" fillId="5" borderId="2" xfId="0" applyFill="1" applyBorder="1"/>
    <xf numFmtId="0" fontId="6" fillId="0" borderId="18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view="pageBreakPreview" zoomScale="85" zoomScaleNormal="55" zoomScaleSheetLayoutView="85" workbookViewId="0">
      <selection activeCell="A8" sqref="A8"/>
    </sheetView>
  </sheetViews>
  <sheetFormatPr defaultRowHeight="14.5" x14ac:dyDescent="0.35"/>
  <cols>
    <col min="1" max="1" width="9.7265625" customWidth="1"/>
    <col min="2" max="2" width="50.7265625" customWidth="1"/>
    <col min="3" max="4" width="9.7265625" customWidth="1"/>
    <col min="5" max="5" width="14.54296875" customWidth="1"/>
    <col min="6" max="6" width="14.54296875" style="4" customWidth="1"/>
    <col min="7" max="7" width="14.7265625" customWidth="1"/>
    <col min="8" max="10" width="14.54296875" customWidth="1"/>
  </cols>
  <sheetData>
    <row r="1" spans="1:8" x14ac:dyDescent="0.35">
      <c r="A1" t="s">
        <v>30</v>
      </c>
    </row>
    <row r="2" spans="1:8" x14ac:dyDescent="0.35">
      <c r="A2" t="s">
        <v>31</v>
      </c>
    </row>
    <row r="3" spans="1:8" x14ac:dyDescent="0.35">
      <c r="A3" t="s">
        <v>32</v>
      </c>
    </row>
    <row r="4" spans="1:8" x14ac:dyDescent="0.35">
      <c r="A4" t="s">
        <v>33</v>
      </c>
    </row>
    <row r="5" spans="1:8" x14ac:dyDescent="0.35">
      <c r="A5" t="s">
        <v>34</v>
      </c>
    </row>
    <row r="7" spans="1:8" ht="18.5" x14ac:dyDescent="0.45">
      <c r="A7" s="7" t="s">
        <v>39</v>
      </c>
    </row>
    <row r="8" spans="1:8" ht="18.5" x14ac:dyDescent="0.45">
      <c r="A8" s="7" t="s">
        <v>35</v>
      </c>
    </row>
    <row r="9" spans="1:8" ht="15" thickBot="1" x14ac:dyDescent="0.4"/>
    <row r="10" spans="1:8" ht="44" thickBot="1" x14ac:dyDescent="0.4">
      <c r="A10" s="13" t="s">
        <v>1</v>
      </c>
      <c r="B10" s="14" t="s">
        <v>0</v>
      </c>
      <c r="C10" s="14" t="s">
        <v>3</v>
      </c>
      <c r="D10" s="15" t="s">
        <v>2</v>
      </c>
      <c r="E10" s="15" t="s">
        <v>29</v>
      </c>
      <c r="F10" s="15" t="s">
        <v>7</v>
      </c>
      <c r="G10" s="15" t="s">
        <v>6</v>
      </c>
      <c r="H10" s="18" t="s">
        <v>5</v>
      </c>
    </row>
    <row r="11" spans="1:8" x14ac:dyDescent="0.35">
      <c r="A11" s="3"/>
      <c r="B11" s="3"/>
      <c r="C11" s="3"/>
      <c r="D11" s="3"/>
      <c r="E11" s="3"/>
      <c r="F11" s="1"/>
      <c r="G11" s="3"/>
    </row>
    <row r="12" spans="1:8" x14ac:dyDescent="0.35">
      <c r="A12" s="23" t="s">
        <v>28</v>
      </c>
      <c r="B12" s="21" t="s">
        <v>9</v>
      </c>
      <c r="C12" s="22">
        <v>1</v>
      </c>
      <c r="D12" s="2" t="s">
        <v>3</v>
      </c>
      <c r="E12" s="9">
        <f>F12/121*100</f>
        <v>24789.256198347106</v>
      </c>
      <c r="F12" s="19">
        <v>29995</v>
      </c>
      <c r="G12" s="9">
        <f>MMULT(E12,C12)</f>
        <v>24789.256198347106</v>
      </c>
      <c r="H12" s="9">
        <f>F12*C12</f>
        <v>29995</v>
      </c>
    </row>
    <row r="13" spans="1:8" x14ac:dyDescent="0.35">
      <c r="A13" s="23" t="s">
        <v>28</v>
      </c>
      <c r="B13" s="21" t="s">
        <v>10</v>
      </c>
      <c r="C13" s="20">
        <v>1</v>
      </c>
      <c r="D13" s="2" t="s">
        <v>3</v>
      </c>
      <c r="E13" s="9">
        <f>F13/121*100</f>
        <v>1483.4710743801652</v>
      </c>
      <c r="F13" s="19">
        <v>1795</v>
      </c>
      <c r="G13" s="9">
        <f>MMULT(E13,C13)</f>
        <v>1483.4710743801652</v>
      </c>
      <c r="H13" s="9">
        <f>F13*C13</f>
        <v>1795</v>
      </c>
    </row>
    <row r="14" spans="1:8" x14ac:dyDescent="0.35">
      <c r="A14" s="23" t="s">
        <v>28</v>
      </c>
      <c r="B14" s="21" t="s">
        <v>11</v>
      </c>
      <c r="C14" s="20">
        <v>1</v>
      </c>
      <c r="D14" s="2" t="s">
        <v>3</v>
      </c>
      <c r="E14" s="9">
        <f t="shared" ref="E14:E32" si="0">F14/121*100</f>
        <v>60326.446280991739</v>
      </c>
      <c r="F14" s="19">
        <v>72995</v>
      </c>
      <c r="G14" s="9">
        <f>MMULT(E14,C14)</f>
        <v>60326.446280991739</v>
      </c>
      <c r="H14" s="9">
        <f t="shared" ref="H14:H32" si="1">F14*C14</f>
        <v>72995</v>
      </c>
    </row>
    <row r="15" spans="1:8" x14ac:dyDescent="0.35">
      <c r="A15" s="23" t="s">
        <v>28</v>
      </c>
      <c r="B15" s="21" t="s">
        <v>12</v>
      </c>
      <c r="C15" s="20">
        <v>1</v>
      </c>
      <c r="D15" s="2" t="s">
        <v>3</v>
      </c>
      <c r="E15" s="9">
        <f t="shared" si="0"/>
        <v>16524.793388429753</v>
      </c>
      <c r="F15" s="19">
        <v>19995</v>
      </c>
      <c r="G15" s="9">
        <f>MMULT(E15,C15)</f>
        <v>16524.793388429753</v>
      </c>
      <c r="H15" s="9">
        <f t="shared" si="1"/>
        <v>19995</v>
      </c>
    </row>
    <row r="16" spans="1:8" x14ac:dyDescent="0.35">
      <c r="A16" s="23" t="s">
        <v>28</v>
      </c>
      <c r="B16" s="21" t="s">
        <v>13</v>
      </c>
      <c r="C16" s="20">
        <v>1</v>
      </c>
      <c r="D16" s="2" t="s">
        <v>3</v>
      </c>
      <c r="E16" s="9">
        <f t="shared" si="0"/>
        <v>17351.239669421488</v>
      </c>
      <c r="F16" s="19">
        <v>20995</v>
      </c>
      <c r="G16" s="9">
        <f t="shared" ref="G16:G32" si="2">MMULT(E16,C16)</f>
        <v>17351.239669421488</v>
      </c>
      <c r="H16" s="9">
        <f t="shared" si="1"/>
        <v>20995</v>
      </c>
    </row>
    <row r="17" spans="1:8" x14ac:dyDescent="0.35">
      <c r="A17" s="23" t="s">
        <v>28</v>
      </c>
      <c r="B17" s="21" t="s">
        <v>14</v>
      </c>
      <c r="C17" s="20">
        <v>5</v>
      </c>
      <c r="D17" s="2" t="s">
        <v>3</v>
      </c>
      <c r="E17" s="9">
        <f t="shared" si="0"/>
        <v>1446.2809917355371</v>
      </c>
      <c r="F17" s="19">
        <v>1750</v>
      </c>
      <c r="G17" s="9">
        <f t="shared" si="2"/>
        <v>7231.4049586776855</v>
      </c>
      <c r="H17" s="9">
        <f t="shared" si="1"/>
        <v>8750</v>
      </c>
    </row>
    <row r="18" spans="1:8" x14ac:dyDescent="0.35">
      <c r="A18" s="23" t="s">
        <v>28</v>
      </c>
      <c r="B18" s="21" t="s">
        <v>15</v>
      </c>
      <c r="C18" s="20">
        <v>1</v>
      </c>
      <c r="D18" s="2" t="s">
        <v>3</v>
      </c>
      <c r="E18" s="9">
        <f t="shared" si="0"/>
        <v>2272.7272727272725</v>
      </c>
      <c r="F18" s="19">
        <v>2750</v>
      </c>
      <c r="G18" s="9">
        <f t="shared" si="2"/>
        <v>2272.7272727272725</v>
      </c>
      <c r="H18" s="9">
        <f t="shared" si="1"/>
        <v>2750</v>
      </c>
    </row>
    <row r="19" spans="1:8" x14ac:dyDescent="0.35">
      <c r="A19" s="23" t="s">
        <v>28</v>
      </c>
      <c r="B19" s="21" t="s">
        <v>16</v>
      </c>
      <c r="C19" s="20">
        <v>1</v>
      </c>
      <c r="D19" s="2" t="s">
        <v>3</v>
      </c>
      <c r="E19" s="9">
        <f t="shared" si="0"/>
        <v>1115.702479338843</v>
      </c>
      <c r="F19" s="19">
        <v>1350</v>
      </c>
      <c r="G19" s="9">
        <f t="shared" si="2"/>
        <v>1115.702479338843</v>
      </c>
      <c r="H19" s="9">
        <f t="shared" si="1"/>
        <v>1350</v>
      </c>
    </row>
    <row r="20" spans="1:8" x14ac:dyDescent="0.35">
      <c r="A20" s="23" t="s">
        <v>28</v>
      </c>
      <c r="B20" s="21" t="s">
        <v>17</v>
      </c>
      <c r="C20" s="20">
        <v>1</v>
      </c>
      <c r="D20" s="2" t="s">
        <v>3</v>
      </c>
      <c r="E20" s="9">
        <f t="shared" si="0"/>
        <v>6028.9256198347102</v>
      </c>
      <c r="F20" s="19">
        <v>7295</v>
      </c>
      <c r="G20" s="9">
        <f t="shared" si="2"/>
        <v>6028.9256198347102</v>
      </c>
      <c r="H20" s="9">
        <f t="shared" si="1"/>
        <v>7295</v>
      </c>
    </row>
    <row r="21" spans="1:8" x14ac:dyDescent="0.35">
      <c r="A21" s="23" t="s">
        <v>28</v>
      </c>
      <c r="B21" s="21" t="s">
        <v>18</v>
      </c>
      <c r="C21" s="20">
        <v>1</v>
      </c>
      <c r="D21" s="2" t="s">
        <v>3</v>
      </c>
      <c r="E21" s="9">
        <f t="shared" si="0"/>
        <v>11566.115702479337</v>
      </c>
      <c r="F21" s="19">
        <v>13995</v>
      </c>
      <c r="G21" s="9">
        <f t="shared" si="2"/>
        <v>11566.115702479337</v>
      </c>
      <c r="H21" s="9">
        <f t="shared" si="1"/>
        <v>13995</v>
      </c>
    </row>
    <row r="22" spans="1:8" s="3" customFormat="1" x14ac:dyDescent="0.35">
      <c r="A22" s="23" t="s">
        <v>28</v>
      </c>
      <c r="B22" s="21" t="s">
        <v>19</v>
      </c>
      <c r="C22" s="20">
        <v>1</v>
      </c>
      <c r="D22" s="2" t="s">
        <v>3</v>
      </c>
      <c r="E22" s="9">
        <f t="shared" si="0"/>
        <v>24789.256198347106</v>
      </c>
      <c r="F22" s="19">
        <v>29995</v>
      </c>
      <c r="G22" s="9">
        <f t="shared" si="2"/>
        <v>24789.256198347106</v>
      </c>
      <c r="H22" s="9">
        <f t="shared" si="1"/>
        <v>29995</v>
      </c>
    </row>
    <row r="23" spans="1:8" s="3" customFormat="1" x14ac:dyDescent="0.35">
      <c r="A23" s="23" t="s">
        <v>28</v>
      </c>
      <c r="B23" s="21" t="s">
        <v>20</v>
      </c>
      <c r="C23" s="20">
        <v>1</v>
      </c>
      <c r="D23" s="2" t="s">
        <v>3</v>
      </c>
      <c r="E23" s="9">
        <f t="shared" si="0"/>
        <v>33053.719008264467</v>
      </c>
      <c r="F23" s="19">
        <v>39995</v>
      </c>
      <c r="G23" s="9">
        <f t="shared" si="2"/>
        <v>33053.719008264467</v>
      </c>
      <c r="H23" s="9">
        <f t="shared" si="1"/>
        <v>39995</v>
      </c>
    </row>
    <row r="24" spans="1:8" s="17" customFormat="1" x14ac:dyDescent="0.35">
      <c r="A24" s="23" t="s">
        <v>28</v>
      </c>
      <c r="B24" s="21" t="s">
        <v>21</v>
      </c>
      <c r="C24" s="20">
        <v>1</v>
      </c>
      <c r="D24" s="2" t="s">
        <v>3</v>
      </c>
      <c r="E24" s="9">
        <f t="shared" si="0"/>
        <v>1152.8925619834711</v>
      </c>
      <c r="F24" s="19">
        <v>1395</v>
      </c>
      <c r="G24" s="9">
        <f t="shared" si="2"/>
        <v>1152.8925619834711</v>
      </c>
      <c r="H24" s="9">
        <f t="shared" si="1"/>
        <v>1395</v>
      </c>
    </row>
    <row r="25" spans="1:8" s="3" customFormat="1" x14ac:dyDescent="0.35">
      <c r="A25" s="23" t="s">
        <v>28</v>
      </c>
      <c r="B25" s="21" t="s">
        <v>22</v>
      </c>
      <c r="C25" s="20">
        <v>1</v>
      </c>
      <c r="D25" s="2" t="s">
        <v>3</v>
      </c>
      <c r="E25" s="9">
        <f t="shared" si="0"/>
        <v>6855.371900826447</v>
      </c>
      <c r="F25" s="19">
        <v>8295</v>
      </c>
      <c r="G25" s="9">
        <f t="shared" si="2"/>
        <v>6855.371900826447</v>
      </c>
      <c r="H25" s="9">
        <f t="shared" si="1"/>
        <v>8295</v>
      </c>
    </row>
    <row r="26" spans="1:8" x14ac:dyDescent="0.35">
      <c r="A26" s="23" t="s">
        <v>28</v>
      </c>
      <c r="B26" s="21" t="s">
        <v>23</v>
      </c>
      <c r="C26" s="20">
        <v>1</v>
      </c>
      <c r="D26" s="2" t="s">
        <v>3</v>
      </c>
      <c r="E26" s="9">
        <f t="shared" si="0"/>
        <v>701.65289256198355</v>
      </c>
      <c r="F26" s="19">
        <v>849</v>
      </c>
      <c r="G26" s="9">
        <f t="shared" si="2"/>
        <v>701.65289256198355</v>
      </c>
      <c r="H26" s="9">
        <f t="shared" si="1"/>
        <v>849</v>
      </c>
    </row>
    <row r="27" spans="1:8" x14ac:dyDescent="0.35">
      <c r="A27" s="23" t="s">
        <v>28</v>
      </c>
      <c r="B27" s="21" t="s">
        <v>24</v>
      </c>
      <c r="C27" s="20">
        <v>1</v>
      </c>
      <c r="D27" s="2" t="s">
        <v>3</v>
      </c>
      <c r="E27" s="9">
        <f t="shared" si="0"/>
        <v>1115.702479338843</v>
      </c>
      <c r="F27" s="19">
        <v>1350</v>
      </c>
      <c r="G27" s="9">
        <f t="shared" si="2"/>
        <v>1115.702479338843</v>
      </c>
      <c r="H27" s="9">
        <f t="shared" si="1"/>
        <v>1350</v>
      </c>
    </row>
    <row r="28" spans="1:8" ht="15.75" customHeight="1" x14ac:dyDescent="0.35">
      <c r="A28" s="23" t="s">
        <v>28</v>
      </c>
      <c r="B28" s="21" t="s">
        <v>36</v>
      </c>
      <c r="C28" s="20">
        <v>1</v>
      </c>
      <c r="D28" s="2" t="s">
        <v>3</v>
      </c>
      <c r="E28" s="9">
        <f t="shared" si="0"/>
        <v>987.60330578512401</v>
      </c>
      <c r="F28" s="19">
        <v>1195</v>
      </c>
      <c r="G28" s="9">
        <f t="shared" si="2"/>
        <v>987.60330578512401</v>
      </c>
      <c r="H28" s="9">
        <f t="shared" si="1"/>
        <v>1195</v>
      </c>
    </row>
    <row r="29" spans="1:8" x14ac:dyDescent="0.35">
      <c r="A29" s="23" t="s">
        <v>28</v>
      </c>
      <c r="B29" s="21" t="s">
        <v>25</v>
      </c>
      <c r="C29" s="20">
        <v>1</v>
      </c>
      <c r="D29" s="2" t="s">
        <v>3</v>
      </c>
      <c r="E29" s="9">
        <f t="shared" si="0"/>
        <v>867.76859504132244</v>
      </c>
      <c r="F29" s="19">
        <v>1050</v>
      </c>
      <c r="G29" s="9">
        <f t="shared" si="2"/>
        <v>867.76859504132244</v>
      </c>
      <c r="H29" s="9">
        <f t="shared" si="1"/>
        <v>1050</v>
      </c>
    </row>
    <row r="30" spans="1:8" x14ac:dyDescent="0.35">
      <c r="A30" s="23" t="s">
        <v>28</v>
      </c>
      <c r="B30" s="21" t="s">
        <v>26</v>
      </c>
      <c r="C30" s="20">
        <v>1</v>
      </c>
      <c r="D30" s="2" t="s">
        <v>3</v>
      </c>
      <c r="E30" s="9">
        <f t="shared" si="0"/>
        <v>767.76859504132233</v>
      </c>
      <c r="F30" s="19">
        <v>929</v>
      </c>
      <c r="G30" s="9">
        <f t="shared" si="2"/>
        <v>767.76859504132233</v>
      </c>
      <c r="H30" s="9">
        <f t="shared" si="1"/>
        <v>929</v>
      </c>
    </row>
    <row r="31" spans="1:8" x14ac:dyDescent="0.35">
      <c r="A31" s="23" t="s">
        <v>28</v>
      </c>
      <c r="B31" s="21" t="s">
        <v>27</v>
      </c>
      <c r="C31" s="20">
        <v>1</v>
      </c>
      <c r="D31" s="2" t="s">
        <v>3</v>
      </c>
      <c r="E31" s="9">
        <f t="shared" si="0"/>
        <v>2723.1404958677685</v>
      </c>
      <c r="F31" s="19">
        <v>3295</v>
      </c>
      <c r="G31" s="9">
        <f t="shared" si="2"/>
        <v>2723.1404958677685</v>
      </c>
      <c r="H31" s="9">
        <f t="shared" si="1"/>
        <v>3295</v>
      </c>
    </row>
    <row r="32" spans="1:8" s="16" customFormat="1" x14ac:dyDescent="0.35">
      <c r="A32" s="23" t="s">
        <v>28</v>
      </c>
      <c r="B32" s="21" t="s">
        <v>38</v>
      </c>
      <c r="C32" s="20">
        <v>1</v>
      </c>
      <c r="D32" s="2" t="s">
        <v>37</v>
      </c>
      <c r="E32" s="9">
        <f t="shared" si="0"/>
        <v>2603.3057851239669</v>
      </c>
      <c r="F32" s="19">
        <v>3150</v>
      </c>
      <c r="G32" s="9">
        <f t="shared" si="2"/>
        <v>2603.3057851239669</v>
      </c>
      <c r="H32" s="9">
        <f t="shared" si="1"/>
        <v>3150</v>
      </c>
    </row>
    <row r="33" spans="1:8" x14ac:dyDescent="0.35">
      <c r="A33" s="1"/>
      <c r="B33" s="1"/>
      <c r="C33" s="1"/>
      <c r="D33" s="1"/>
      <c r="E33" s="1"/>
      <c r="F33" s="8"/>
      <c r="G33" s="6">
        <f>SUM(G12:G32)</f>
        <v>224308.26446280995</v>
      </c>
      <c r="H33" s="8">
        <f>SUM(H12:H32)</f>
        <v>271413</v>
      </c>
    </row>
    <row r="34" spans="1:8" x14ac:dyDescent="0.35">
      <c r="A34" s="1"/>
      <c r="B34" s="1"/>
      <c r="C34" s="5"/>
      <c r="D34" s="1"/>
      <c r="E34" s="1"/>
      <c r="F34" s="5"/>
      <c r="G34" s="5"/>
      <c r="H34" s="5"/>
    </row>
    <row r="35" spans="1:8" x14ac:dyDescent="0.35">
      <c r="A35" s="1"/>
      <c r="B35" s="11" t="s">
        <v>8</v>
      </c>
      <c r="C35" s="11"/>
      <c r="D35" s="11"/>
      <c r="E35" s="11"/>
      <c r="F35" s="10"/>
      <c r="G35" s="12">
        <f>G33</f>
        <v>224308.26446280995</v>
      </c>
      <c r="H35" s="10">
        <f>H33</f>
        <v>271413</v>
      </c>
    </row>
    <row r="36" spans="1:8" x14ac:dyDescent="0.35">
      <c r="A36" s="1"/>
      <c r="B36" s="11"/>
      <c r="C36" s="11"/>
      <c r="D36" s="11"/>
      <c r="E36" s="11"/>
      <c r="F36" s="10"/>
      <c r="G36" s="12"/>
      <c r="H36" s="10"/>
    </row>
  </sheetData>
  <pageMargins left="0.70866141732283472" right="0.51181102362204722" top="0.74803149606299213" bottom="0.74803149606299213" header="0.31496062992125984" footer="0.31496062992125984"/>
  <pageSetup paperSize="8" scale="90" orientation="portrait" r:id="rId1"/>
  <colBreaks count="1" manualBreakCount="1">
    <brk id="8" min="6" max="6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5"/>
  <sheetViews>
    <sheetView tabSelected="1" view="pageBreakPreview" topLeftCell="A22" zoomScaleNormal="55" zoomScaleSheetLayoutView="100" workbookViewId="0">
      <selection activeCell="B22" sqref="B22"/>
    </sheetView>
  </sheetViews>
  <sheetFormatPr defaultRowHeight="14.5" x14ac:dyDescent="0.35"/>
  <cols>
    <col min="1" max="1" width="9.7265625" customWidth="1"/>
    <col min="2" max="2" width="50.7265625" customWidth="1"/>
    <col min="3" max="4" width="9.7265625" customWidth="1"/>
    <col min="5" max="5" width="14.54296875" customWidth="1"/>
    <col min="6" max="6" width="14.54296875" style="4" customWidth="1"/>
    <col min="7" max="7" width="14.7265625" customWidth="1"/>
    <col min="8" max="10" width="14.54296875" customWidth="1"/>
  </cols>
  <sheetData>
    <row r="1" spans="1:9" x14ac:dyDescent="0.35">
      <c r="A1" t="s">
        <v>30</v>
      </c>
    </row>
    <row r="2" spans="1:9" x14ac:dyDescent="0.35">
      <c r="A2" t="s">
        <v>51</v>
      </c>
    </row>
    <row r="4" spans="1:9" ht="18.5" x14ac:dyDescent="0.45">
      <c r="A4" s="7" t="s">
        <v>49</v>
      </c>
    </row>
    <row r="5" spans="1:9" ht="18.5" x14ac:dyDescent="0.45">
      <c r="A5" s="7"/>
    </row>
    <row r="6" spans="1:9" ht="15" thickBot="1" x14ac:dyDescent="0.4"/>
    <row r="7" spans="1:9" ht="44" thickBot="1" x14ac:dyDescent="0.4">
      <c r="A7" s="13" t="s">
        <v>1</v>
      </c>
      <c r="B7" s="14" t="s">
        <v>0</v>
      </c>
      <c r="C7" s="14" t="s">
        <v>3</v>
      </c>
      <c r="D7" s="15" t="s">
        <v>2</v>
      </c>
      <c r="E7" s="15" t="s">
        <v>4</v>
      </c>
      <c r="F7" s="15" t="s">
        <v>6</v>
      </c>
      <c r="G7" s="15" t="s">
        <v>44</v>
      </c>
      <c r="H7" s="18" t="s">
        <v>5</v>
      </c>
      <c r="I7" s="18" t="s">
        <v>40</v>
      </c>
    </row>
    <row r="8" spans="1:9" ht="15" thickBot="1" x14ac:dyDescent="0.4">
      <c r="A8" s="3"/>
      <c r="B8" s="3"/>
      <c r="C8" s="3"/>
      <c r="D8" s="3"/>
      <c r="E8" s="3"/>
      <c r="F8" s="1"/>
      <c r="G8" s="3"/>
    </row>
    <row r="9" spans="1:9" ht="98" x14ac:dyDescent="0.35">
      <c r="A9" s="37">
        <v>1</v>
      </c>
      <c r="B9" s="43" t="s">
        <v>52</v>
      </c>
      <c r="C9" s="40">
        <v>1</v>
      </c>
      <c r="D9" s="27" t="s">
        <v>3</v>
      </c>
      <c r="E9" s="28"/>
      <c r="F9" s="29">
        <f>C9*E9</f>
        <v>0</v>
      </c>
      <c r="G9" s="25">
        <f>F9*0.21</f>
        <v>0</v>
      </c>
      <c r="H9" s="25">
        <f>F9+G9</f>
        <v>0</v>
      </c>
      <c r="I9" s="30"/>
    </row>
    <row r="10" spans="1:9" ht="42" x14ac:dyDescent="0.35">
      <c r="A10" s="38">
        <v>2</v>
      </c>
      <c r="B10" s="44" t="s">
        <v>53</v>
      </c>
      <c r="C10" s="41">
        <v>1</v>
      </c>
      <c r="D10" s="2" t="s">
        <v>3</v>
      </c>
      <c r="E10" s="24"/>
      <c r="F10" s="26">
        <f t="shared" ref="F10:F28" si="0">C10*E10</f>
        <v>0</v>
      </c>
      <c r="G10" s="9">
        <f t="shared" ref="G10:G28" si="1">F10*0.21</f>
        <v>0</v>
      </c>
      <c r="H10" s="9">
        <f t="shared" ref="H10:H28" si="2">F10+G10</f>
        <v>0</v>
      </c>
      <c r="I10" s="31"/>
    </row>
    <row r="11" spans="1:9" ht="84" x14ac:dyDescent="0.35">
      <c r="A11" s="38">
        <v>3</v>
      </c>
      <c r="B11" s="44" t="s">
        <v>54</v>
      </c>
      <c r="C11" s="41">
        <v>1</v>
      </c>
      <c r="D11" s="2" t="s">
        <v>3</v>
      </c>
      <c r="E11" s="24"/>
      <c r="F11" s="26">
        <f t="shared" si="0"/>
        <v>0</v>
      </c>
      <c r="G11" s="9">
        <f t="shared" si="1"/>
        <v>0</v>
      </c>
      <c r="H11" s="9">
        <f t="shared" si="2"/>
        <v>0</v>
      </c>
      <c r="I11" s="31"/>
    </row>
    <row r="12" spans="1:9" ht="70" x14ac:dyDescent="0.35">
      <c r="A12" s="38">
        <v>4</v>
      </c>
      <c r="B12" s="44" t="s">
        <v>42</v>
      </c>
      <c r="C12" s="41">
        <v>1</v>
      </c>
      <c r="D12" s="2" t="s">
        <v>3</v>
      </c>
      <c r="E12" s="24"/>
      <c r="F12" s="26">
        <f t="shared" si="0"/>
        <v>0</v>
      </c>
      <c r="G12" s="9">
        <f t="shared" si="1"/>
        <v>0</v>
      </c>
      <c r="H12" s="9">
        <f t="shared" si="2"/>
        <v>0</v>
      </c>
      <c r="I12" s="31"/>
    </row>
    <row r="13" spans="1:9" ht="56" x14ac:dyDescent="0.35">
      <c r="A13" s="38">
        <v>5</v>
      </c>
      <c r="B13" s="44" t="s">
        <v>43</v>
      </c>
      <c r="C13" s="41">
        <v>1</v>
      </c>
      <c r="D13" s="2" t="s">
        <v>3</v>
      </c>
      <c r="E13" s="24"/>
      <c r="F13" s="26">
        <f t="shared" si="0"/>
        <v>0</v>
      </c>
      <c r="G13" s="9">
        <f t="shared" si="1"/>
        <v>0</v>
      </c>
      <c r="H13" s="9">
        <f t="shared" si="2"/>
        <v>0</v>
      </c>
      <c r="I13" s="31"/>
    </row>
    <row r="14" spans="1:9" ht="28" x14ac:dyDescent="0.35">
      <c r="A14" s="38">
        <v>6</v>
      </c>
      <c r="B14" s="44" t="s">
        <v>50</v>
      </c>
      <c r="C14" s="41">
        <v>5</v>
      </c>
      <c r="D14" s="2" t="s">
        <v>3</v>
      </c>
      <c r="E14" s="24"/>
      <c r="F14" s="26">
        <f t="shared" si="0"/>
        <v>0</v>
      </c>
      <c r="G14" s="9">
        <f t="shared" si="1"/>
        <v>0</v>
      </c>
      <c r="H14" s="9">
        <f t="shared" si="2"/>
        <v>0</v>
      </c>
      <c r="I14" s="31"/>
    </row>
    <row r="15" spans="1:9" x14ac:dyDescent="0.35">
      <c r="A15" s="38">
        <v>7</v>
      </c>
      <c r="B15" s="44" t="s">
        <v>41</v>
      </c>
      <c r="C15" s="41">
        <v>1</v>
      </c>
      <c r="D15" s="2" t="s">
        <v>3</v>
      </c>
      <c r="E15" s="24"/>
      <c r="F15" s="26">
        <f t="shared" si="0"/>
        <v>0</v>
      </c>
      <c r="G15" s="9">
        <f t="shared" si="1"/>
        <v>0</v>
      </c>
      <c r="H15" s="9">
        <f t="shared" si="2"/>
        <v>0</v>
      </c>
      <c r="I15" s="31"/>
    </row>
    <row r="16" spans="1:9" ht="112" x14ac:dyDescent="0.35">
      <c r="A16" s="38">
        <v>8</v>
      </c>
      <c r="B16" s="44" t="s">
        <v>55</v>
      </c>
      <c r="C16" s="41">
        <v>1</v>
      </c>
      <c r="D16" s="2" t="s">
        <v>3</v>
      </c>
      <c r="E16" s="24"/>
      <c r="F16" s="26">
        <f t="shared" si="0"/>
        <v>0</v>
      </c>
      <c r="G16" s="9">
        <f t="shared" si="1"/>
        <v>0</v>
      </c>
      <c r="H16" s="9">
        <f t="shared" si="2"/>
        <v>0</v>
      </c>
      <c r="I16" s="31"/>
    </row>
    <row r="17" spans="1:9" ht="42" x14ac:dyDescent="0.35">
      <c r="A17" s="38">
        <v>9</v>
      </c>
      <c r="B17" s="44" t="s">
        <v>56</v>
      </c>
      <c r="C17" s="41">
        <v>1</v>
      </c>
      <c r="D17" s="2" t="s">
        <v>3</v>
      </c>
      <c r="E17" s="24"/>
      <c r="F17" s="26">
        <f t="shared" si="0"/>
        <v>0</v>
      </c>
      <c r="G17" s="9">
        <f t="shared" si="1"/>
        <v>0</v>
      </c>
      <c r="H17" s="9">
        <f t="shared" si="2"/>
        <v>0</v>
      </c>
      <c r="I17" s="31"/>
    </row>
    <row r="18" spans="1:9" ht="84" x14ac:dyDescent="0.35">
      <c r="A18" s="38">
        <v>10</v>
      </c>
      <c r="B18" s="44" t="s">
        <v>57</v>
      </c>
      <c r="C18" s="41">
        <v>1</v>
      </c>
      <c r="D18" s="2" t="s">
        <v>3</v>
      </c>
      <c r="E18" s="24"/>
      <c r="F18" s="26">
        <f t="shared" si="0"/>
        <v>0</v>
      </c>
      <c r="G18" s="9">
        <f t="shared" si="1"/>
        <v>0</v>
      </c>
      <c r="H18" s="9">
        <f t="shared" si="2"/>
        <v>0</v>
      </c>
      <c r="I18" s="31"/>
    </row>
    <row r="19" spans="1:9" s="3" customFormat="1" ht="70" x14ac:dyDescent="0.35">
      <c r="A19" s="38">
        <v>11</v>
      </c>
      <c r="B19" s="44" t="s">
        <v>58</v>
      </c>
      <c r="C19" s="41">
        <v>1</v>
      </c>
      <c r="D19" s="2" t="s">
        <v>3</v>
      </c>
      <c r="E19" s="24"/>
      <c r="F19" s="26">
        <f t="shared" si="0"/>
        <v>0</v>
      </c>
      <c r="G19" s="9">
        <f t="shared" si="1"/>
        <v>0</v>
      </c>
      <c r="H19" s="9">
        <f t="shared" si="2"/>
        <v>0</v>
      </c>
      <c r="I19" s="31"/>
    </row>
    <row r="20" spans="1:9" s="3" customFormat="1" ht="98" x14ac:dyDescent="0.35">
      <c r="A20" s="38">
        <v>12</v>
      </c>
      <c r="B20" s="62" t="s">
        <v>59</v>
      </c>
      <c r="C20" s="41">
        <v>1</v>
      </c>
      <c r="D20" s="2" t="s">
        <v>3</v>
      </c>
      <c r="E20" s="24"/>
      <c r="F20" s="26">
        <f t="shared" si="0"/>
        <v>0</v>
      </c>
      <c r="G20" s="9">
        <f t="shared" si="1"/>
        <v>0</v>
      </c>
      <c r="H20" s="9">
        <f t="shared" si="2"/>
        <v>0</v>
      </c>
      <c r="I20" s="31"/>
    </row>
    <row r="21" spans="1:9" s="17" customFormat="1" ht="56" x14ac:dyDescent="0.35">
      <c r="A21" s="38">
        <v>13</v>
      </c>
      <c r="B21" s="44" t="s">
        <v>66</v>
      </c>
      <c r="C21" s="41">
        <v>1</v>
      </c>
      <c r="D21" s="2" t="s">
        <v>3</v>
      </c>
      <c r="E21" s="24"/>
      <c r="F21" s="26">
        <f t="shared" si="0"/>
        <v>0</v>
      </c>
      <c r="G21" s="9">
        <f t="shared" si="1"/>
        <v>0</v>
      </c>
      <c r="H21" s="9">
        <f t="shared" si="2"/>
        <v>0</v>
      </c>
      <c r="I21" s="31"/>
    </row>
    <row r="22" spans="1:9" s="3" customFormat="1" ht="84" x14ac:dyDescent="0.35">
      <c r="A22" s="38">
        <v>14</v>
      </c>
      <c r="B22" s="44" t="s">
        <v>67</v>
      </c>
      <c r="C22" s="41">
        <v>1</v>
      </c>
      <c r="D22" s="2" t="s">
        <v>3</v>
      </c>
      <c r="E22" s="24"/>
      <c r="F22" s="26">
        <f t="shared" si="0"/>
        <v>0</v>
      </c>
      <c r="G22" s="9">
        <f t="shared" si="1"/>
        <v>0</v>
      </c>
      <c r="H22" s="9">
        <f t="shared" si="2"/>
        <v>0</v>
      </c>
      <c r="I22" s="31"/>
    </row>
    <row r="23" spans="1:9" ht="42" x14ac:dyDescent="0.35">
      <c r="A23" s="38">
        <v>15</v>
      </c>
      <c r="B23" s="44" t="s">
        <v>64</v>
      </c>
      <c r="C23" s="41">
        <v>1</v>
      </c>
      <c r="D23" s="2" t="s">
        <v>3</v>
      </c>
      <c r="E23" s="24"/>
      <c r="F23" s="26">
        <f t="shared" si="0"/>
        <v>0</v>
      </c>
      <c r="G23" s="9">
        <f t="shared" si="1"/>
        <v>0</v>
      </c>
      <c r="H23" s="9">
        <f t="shared" si="2"/>
        <v>0</v>
      </c>
      <c r="I23" s="31"/>
    </row>
    <row r="24" spans="1:9" ht="56" x14ac:dyDescent="0.35">
      <c r="A24" s="38">
        <v>16</v>
      </c>
      <c r="B24" s="44" t="s">
        <v>65</v>
      </c>
      <c r="C24" s="41">
        <v>1</v>
      </c>
      <c r="D24" s="2" t="s">
        <v>3</v>
      </c>
      <c r="E24" s="24"/>
      <c r="F24" s="26">
        <f t="shared" si="0"/>
        <v>0</v>
      </c>
      <c r="G24" s="9">
        <f t="shared" si="1"/>
        <v>0</v>
      </c>
      <c r="H24" s="9">
        <f t="shared" si="2"/>
        <v>0</v>
      </c>
      <c r="I24" s="31"/>
    </row>
    <row r="25" spans="1:9" ht="42" x14ac:dyDescent="0.35">
      <c r="A25" s="38">
        <v>17</v>
      </c>
      <c r="B25" s="62" t="s">
        <v>63</v>
      </c>
      <c r="C25" s="41">
        <v>1</v>
      </c>
      <c r="D25" s="2" t="s">
        <v>3</v>
      </c>
      <c r="E25" s="24"/>
      <c r="F25" s="26">
        <f t="shared" si="0"/>
        <v>0</v>
      </c>
      <c r="G25" s="9">
        <f t="shared" si="1"/>
        <v>0</v>
      </c>
      <c r="H25" s="9">
        <f t="shared" si="2"/>
        <v>0</v>
      </c>
      <c r="I25" s="31"/>
    </row>
    <row r="26" spans="1:9" ht="42" x14ac:dyDescent="0.35">
      <c r="A26" s="38">
        <v>18</v>
      </c>
      <c r="B26" s="62" t="s">
        <v>60</v>
      </c>
      <c r="C26" s="41">
        <v>1</v>
      </c>
      <c r="D26" s="2" t="s">
        <v>3</v>
      </c>
      <c r="E26" s="24"/>
      <c r="F26" s="26">
        <f t="shared" si="0"/>
        <v>0</v>
      </c>
      <c r="G26" s="9">
        <f t="shared" si="1"/>
        <v>0</v>
      </c>
      <c r="H26" s="9">
        <f t="shared" si="2"/>
        <v>0</v>
      </c>
      <c r="I26" s="31"/>
    </row>
    <row r="27" spans="1:9" s="16" customFormat="1" ht="28" x14ac:dyDescent="0.35">
      <c r="A27" s="38">
        <v>19</v>
      </c>
      <c r="B27" s="44" t="s">
        <v>61</v>
      </c>
      <c r="C27" s="41">
        <v>1</v>
      </c>
      <c r="D27" s="2" t="s">
        <v>37</v>
      </c>
      <c r="E27" s="24"/>
      <c r="F27" s="26">
        <f t="shared" si="0"/>
        <v>0</v>
      </c>
      <c r="G27" s="9">
        <f t="shared" si="1"/>
        <v>0</v>
      </c>
      <c r="H27" s="9">
        <f t="shared" si="2"/>
        <v>0</v>
      </c>
      <c r="I27" s="31"/>
    </row>
    <row r="28" spans="1:9" ht="28.5" thickBot="1" x14ac:dyDescent="0.4">
      <c r="A28" s="39">
        <v>20</v>
      </c>
      <c r="B28" s="63" t="s">
        <v>62</v>
      </c>
      <c r="C28" s="42">
        <v>1</v>
      </c>
      <c r="D28" s="32" t="s">
        <v>45</v>
      </c>
      <c r="E28" s="33"/>
      <c r="F28" s="34">
        <f t="shared" si="0"/>
        <v>0</v>
      </c>
      <c r="G28" s="35">
        <f t="shared" si="1"/>
        <v>0</v>
      </c>
      <c r="H28" s="35">
        <f t="shared" si="2"/>
        <v>0</v>
      </c>
      <c r="I28" s="36"/>
    </row>
    <row r="29" spans="1:9" ht="15" thickBot="1" x14ac:dyDescent="0.4">
      <c r="A29" s="1"/>
      <c r="B29" s="1"/>
      <c r="C29" s="5"/>
      <c r="D29" s="1"/>
      <c r="E29" s="1"/>
      <c r="F29" s="5"/>
      <c r="G29" s="5"/>
      <c r="H29" s="5"/>
    </row>
    <row r="30" spans="1:9" ht="15" thickBot="1" x14ac:dyDescent="0.4">
      <c r="A30" s="1"/>
      <c r="B30" s="45" t="s">
        <v>8</v>
      </c>
      <c r="C30" s="46"/>
      <c r="D30" s="46"/>
      <c r="E30" s="46"/>
      <c r="F30" s="47">
        <f>SUM(F9:F28)</f>
        <v>0</v>
      </c>
      <c r="G30" s="48">
        <f>SUM(G9:G28)</f>
        <v>0</v>
      </c>
      <c r="H30" s="47">
        <f>SUM(H9:H28)</f>
        <v>0</v>
      </c>
      <c r="I30" s="49"/>
    </row>
    <row r="31" spans="1:9" x14ac:dyDescent="0.35">
      <c r="A31" s="1"/>
      <c r="B31" s="11"/>
      <c r="C31" s="11"/>
      <c r="D31" s="11"/>
      <c r="E31" s="11"/>
      <c r="F31" s="10"/>
      <c r="G31" s="12"/>
      <c r="H31" s="10"/>
      <c r="I31" s="3"/>
    </row>
    <row r="32" spans="1:9" ht="15" thickBot="1" x14ac:dyDescent="0.4">
      <c r="A32" s="1"/>
      <c r="B32" s="11"/>
      <c r="C32" s="11"/>
      <c r="D32" s="11"/>
      <c r="E32" s="11"/>
      <c r="F32" s="10"/>
      <c r="G32" s="12"/>
      <c r="H32" s="10"/>
      <c r="I32" s="3"/>
    </row>
    <row r="33" spans="1:9" ht="18.5" thickBot="1" x14ac:dyDescent="0.4">
      <c r="A33" s="50" t="s">
        <v>46</v>
      </c>
      <c r="B33" s="51"/>
      <c r="C33" s="52"/>
      <c r="D33" s="52"/>
      <c r="E33" s="53"/>
      <c r="F33" s="54"/>
      <c r="G33" s="12"/>
      <c r="H33" s="10"/>
      <c r="I33" s="3"/>
    </row>
    <row r="34" spans="1:9" ht="15" thickBot="1" x14ac:dyDescent="0.4">
      <c r="A34" s="55" t="s">
        <v>47</v>
      </c>
      <c r="B34" s="56"/>
      <c r="C34" s="53"/>
      <c r="D34" s="57"/>
      <c r="E34" s="53"/>
      <c r="F34" s="58"/>
      <c r="G34" s="12"/>
      <c r="H34" s="10"/>
      <c r="I34" s="3"/>
    </row>
    <row r="35" spans="1:9" ht="15" thickBot="1" x14ac:dyDescent="0.4">
      <c r="A35" s="61"/>
      <c r="B35" s="59" t="s">
        <v>48</v>
      </c>
      <c r="C35" s="46"/>
      <c r="D35" s="46"/>
      <c r="E35" s="46"/>
      <c r="F35" s="60"/>
      <c r="G35" s="12"/>
      <c r="H35" s="10"/>
    </row>
  </sheetData>
  <pageMargins left="0.70866141732283472" right="0.51181102362204722" top="0.74803149606299213" bottom="0.74803149606299213" header="0.31496062992125984" footer="0.31496062992125984"/>
  <pageSetup paperSize="8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snoezelen</vt:lpstr>
      <vt:lpstr>snoezelen_nenaceněný</vt:lpstr>
      <vt:lpstr>snoezelen!Oblast_tisku</vt:lpstr>
      <vt:lpstr>snoezelen_nenaceněný!Oblast_tisku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svercl</cp:lastModifiedBy>
  <cp:lastPrinted>2021-02-05T10:17:26Z</cp:lastPrinted>
  <dcterms:created xsi:type="dcterms:W3CDTF">2018-10-28T18:57:35Z</dcterms:created>
  <dcterms:modified xsi:type="dcterms:W3CDTF">2021-03-14T21:24:06Z</dcterms:modified>
</cp:coreProperties>
</file>